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025" windowWidth="20115" windowHeight="70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P8" i="1" l="1"/>
  <c r="O8" i="1"/>
  <c r="N8" i="1"/>
  <c r="M8" i="1"/>
  <c r="L8" i="1"/>
  <c r="K8" i="1"/>
  <c r="J8" i="1"/>
  <c r="I8" i="1"/>
  <c r="G8" i="1"/>
  <c r="F8" i="1"/>
  <c r="H8" i="1" l="1"/>
  <c r="E6" i="1"/>
  <c r="E8" i="1" s="1"/>
  <c r="D8" i="1"/>
  <c r="C8" i="1" l="1"/>
  <c r="B8" i="1"/>
  <c r="Q6" i="1"/>
  <c r="Q7" i="1"/>
  <c r="J15" i="1"/>
  <c r="Q8" i="1" l="1"/>
</calcChain>
</file>

<file path=xl/sharedStrings.xml><?xml version="1.0" encoding="utf-8"?>
<sst xmlns="http://schemas.openxmlformats.org/spreadsheetml/2006/main" count="34" uniqueCount="31">
  <si>
    <t>Firma</t>
  </si>
  <si>
    <t>ALD Automotive</t>
  </si>
  <si>
    <t>Athlon Car Lease</t>
  </si>
  <si>
    <t>Business Lease</t>
  </si>
  <si>
    <t>Carefleet S.A.</t>
  </si>
  <si>
    <t>Express S.A.</t>
  </si>
  <si>
    <t>Pełny wynajem długoterminowy - FSL</t>
  </si>
  <si>
    <t>Leasing z serwisem - LS</t>
  </si>
  <si>
    <t>Razem</t>
  </si>
  <si>
    <t>Alphabet Polska</t>
  </si>
  <si>
    <t>PKO Leasing</t>
  </si>
  <si>
    <t>Razem PZWLP</t>
  </si>
  <si>
    <t>Arval Polska</t>
  </si>
  <si>
    <t>mLeasing</t>
  </si>
  <si>
    <t>Raiffeisen Leasing</t>
  </si>
  <si>
    <t>Volkswagen Leasing</t>
  </si>
  <si>
    <t>Avis Polska / Jupol-Car</t>
  </si>
  <si>
    <t>Statystyka firm wynajmu długoterminowego (CFM)</t>
  </si>
  <si>
    <t>Budget / Car-Pol Leasing</t>
  </si>
  <si>
    <t>Hertz / Motorent</t>
  </si>
  <si>
    <t>Sixt rent a car Polska / Eurorent</t>
  </si>
  <si>
    <t>Statystyka firm wynajmu krótko i średnioterminowego (Rent a Car)</t>
  </si>
  <si>
    <t>PANEK S.A.</t>
  </si>
  <si>
    <r>
      <t xml:space="preserve">Hitachi Capital Polska 
</t>
    </r>
    <r>
      <rPr>
        <sz val="10"/>
        <rFont val="Arial"/>
        <family val="2"/>
        <charset val="238"/>
      </rPr>
      <t>(dawniej Corpo Flota)</t>
    </r>
  </si>
  <si>
    <t>Rentis S.A.</t>
  </si>
  <si>
    <t>LeasePlan Polska</t>
  </si>
  <si>
    <t>Nivette Fleet Management</t>
  </si>
  <si>
    <t>99rent 
Sp. z o.o.</t>
  </si>
  <si>
    <t>Wynajem krótko i średnioterminowy - 
STR &amp; MTR</t>
  </si>
  <si>
    <t>Statystyki firm członkowskich PZWLP po II kwartale 2016 r.</t>
  </si>
  <si>
    <r>
      <t xml:space="preserve">Idea Fleet
</t>
    </r>
    <r>
      <rPr>
        <sz val="8"/>
        <color rgb="FFFF0000"/>
        <rFont val="Arial"/>
        <family val="2"/>
        <charset val="238"/>
      </rPr>
      <t xml:space="preserve">korekta danych - wrzesień 2016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</si>
</sst>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rgb="FFFF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11" applyNumberFormat="0" applyAlignment="0" applyProtection="0"/>
    <xf numFmtId="0" fontId="15" fillId="25" borderId="12" applyNumberFormat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11" applyNumberFormat="0" applyAlignment="0" applyProtection="0"/>
    <xf numFmtId="0" fontId="22" fillId="0" borderId="17" applyNumberFormat="0" applyFill="0" applyAlignment="0" applyProtection="0"/>
    <xf numFmtId="0" fontId="23" fillId="26" borderId="0" applyNumberFormat="0" applyBorder="0" applyAlignment="0" applyProtection="0"/>
    <xf numFmtId="0" fontId="10" fillId="27" borderId="18" applyNumberFormat="0" applyFont="0" applyAlignment="0" applyProtection="0"/>
    <xf numFmtId="0" fontId="24" fillId="24" borderId="13" applyNumberFormat="0" applyAlignment="0" applyProtection="0"/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6" fillId="11" borderId="11" applyNumberFormat="0" applyAlignment="0" applyProtection="0"/>
    <xf numFmtId="0" fontId="27" fillId="24" borderId="13" applyNumberFormat="0" applyAlignment="0" applyProtection="0"/>
    <xf numFmtId="0" fontId="28" fillId="8" borderId="0" applyNumberFormat="0" applyBorder="0" applyAlignment="0" applyProtection="0"/>
    <xf numFmtId="0" fontId="33" fillId="0" borderId="0"/>
    <xf numFmtId="164" fontId="29" fillId="0" borderId="0" applyFont="0" applyFill="0" applyBorder="0" applyAlignment="0" applyProtection="0"/>
    <xf numFmtId="0" fontId="30" fillId="0" borderId="17" applyNumberFormat="0" applyFill="0" applyAlignment="0" applyProtection="0"/>
    <xf numFmtId="43" fontId="29" fillId="0" borderId="0" applyFont="0" applyFill="0" applyBorder="0" applyAlignment="0" applyProtection="0"/>
    <xf numFmtId="0" fontId="29" fillId="0" borderId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0" xfId="1" applyFont="1" applyFill="1" applyAlignment="1">
      <alignment wrapText="1"/>
    </xf>
    <xf numFmtId="0" fontId="8" fillId="0" borderId="0" xfId="0" applyFont="1"/>
    <xf numFmtId="0" fontId="4" fillId="2" borderId="7" xfId="1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20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3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7" fillId="3" borderId="27" xfId="0" applyFont="1" applyFill="1" applyBorder="1"/>
    <xf numFmtId="0" fontId="4" fillId="2" borderId="29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0" fillId="0" borderId="24" xfId="0" applyBorder="1"/>
    <xf numFmtId="0" fontId="0" fillId="0" borderId="6" xfId="0" applyBorder="1"/>
    <xf numFmtId="0" fontId="1" fillId="0" borderId="0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0" fillId="0" borderId="34" xfId="0" applyBorder="1"/>
    <xf numFmtId="0" fontId="0" fillId="0" borderId="0" xfId="0" applyBorder="1"/>
    <xf numFmtId="0" fontId="3" fillId="4" borderId="1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8" fillId="5" borderId="30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/>
    </xf>
    <xf numFmtId="0" fontId="39" fillId="5" borderId="8" xfId="0" applyFont="1" applyFill="1" applyBorder="1" applyAlignment="1">
      <alignment horizontal="center"/>
    </xf>
    <xf numFmtId="0" fontId="39" fillId="5" borderId="9" xfId="0" applyFont="1" applyFill="1" applyBorder="1" applyAlignment="1">
      <alignment horizontal="center"/>
    </xf>
    <xf numFmtId="0" fontId="40" fillId="0" borderId="8" xfId="1" applyFont="1" applyBorder="1"/>
    <xf numFmtId="0" fontId="40" fillId="0" borderId="9" xfId="1" applyFont="1" applyBorder="1"/>
    <xf numFmtId="0" fontId="38" fillId="0" borderId="10" xfId="1" applyFont="1" applyBorder="1" applyAlignment="1">
      <alignment wrapText="1"/>
    </xf>
    <xf numFmtId="0" fontId="40" fillId="0" borderId="26" xfId="1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83" applyFont="1" applyBorder="1" applyAlignment="1">
      <alignment horizontal="center" vertical="center" wrapText="1"/>
    </xf>
    <xf numFmtId="0" fontId="2" fillId="0" borderId="9" xfId="83" applyFont="1" applyBorder="1" applyAlignment="1">
      <alignment horizontal="center" vertical="center" wrapText="1"/>
    </xf>
    <xf numFmtId="0" fontId="34" fillId="0" borderId="21" xfId="1" applyFont="1" applyBorder="1" applyAlignment="1">
      <alignment horizontal="left" vertical="center" wrapText="1"/>
    </xf>
    <xf numFmtId="0" fontId="34" fillId="0" borderId="0" xfId="1" applyFont="1" applyBorder="1" applyAlignment="1">
      <alignment horizontal="left" vertical="center" wrapText="1"/>
    </xf>
    <xf numFmtId="0" fontId="35" fillId="0" borderId="0" xfId="0" applyFont="1" applyBorder="1" applyAlignment="1">
      <alignment wrapText="1"/>
    </xf>
    <xf numFmtId="0" fontId="36" fillId="28" borderId="22" xfId="1" applyFont="1" applyFill="1" applyBorder="1" applyAlignment="1">
      <alignment horizontal="center" vertical="center"/>
    </xf>
    <xf numFmtId="0" fontId="37" fillId="28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28" borderId="31" xfId="1" applyFont="1" applyFill="1" applyBorder="1" applyAlignment="1">
      <alignment horizontal="center" vertical="center"/>
    </xf>
  </cellXfs>
  <cellStyles count="84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 2" xfId="83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zoomScale="80" zoomScaleNormal="80" workbookViewId="0">
      <selection activeCell="I11" sqref="I11"/>
    </sheetView>
  </sheetViews>
  <sheetFormatPr defaultRowHeight="15"/>
  <cols>
    <col min="1" max="1" width="38.140625" customWidth="1"/>
    <col min="2" max="2" width="12.5703125" customWidth="1"/>
    <col min="3" max="3" width="14.5703125" customWidth="1"/>
    <col min="4" max="4" width="12.5703125" customWidth="1"/>
    <col min="5" max="5" width="12" customWidth="1"/>
    <col min="6" max="6" width="12.5703125" customWidth="1"/>
    <col min="7" max="10" width="14.7109375" customWidth="1"/>
    <col min="11" max="11" width="13.140625" customWidth="1"/>
    <col min="12" max="12" width="14.5703125" customWidth="1"/>
    <col min="13" max="13" width="14.85546875" customWidth="1"/>
    <col min="14" max="14" width="12.5703125" customWidth="1"/>
    <col min="15" max="15" width="12.7109375" customWidth="1"/>
    <col min="16" max="16" width="14.140625" customWidth="1"/>
    <col min="17" max="17" width="16.140625" customWidth="1"/>
    <col min="18" max="18" width="12.42578125" customWidth="1"/>
    <col min="19" max="19" width="14" customWidth="1"/>
    <col min="20" max="20" width="14.42578125" customWidth="1"/>
  </cols>
  <sheetData>
    <row r="1" spans="1:21" ht="24.75" customHeight="1">
      <c r="A1" s="56" t="s">
        <v>29</v>
      </c>
      <c r="B1" s="57"/>
      <c r="C1" s="57"/>
      <c r="D1" s="57"/>
      <c r="E1" s="57"/>
      <c r="F1" s="57"/>
      <c r="G1" s="58"/>
      <c r="H1" s="58"/>
      <c r="I1" s="58"/>
      <c r="J1" s="2"/>
      <c r="K1" s="2"/>
      <c r="L1" s="2"/>
      <c r="M1" s="2"/>
      <c r="N1" s="2"/>
      <c r="O1" s="2"/>
      <c r="P1" s="2"/>
      <c r="Q1" s="2"/>
      <c r="R1" s="2"/>
      <c r="S1" s="2"/>
      <c r="T1" s="11"/>
      <c r="U1" s="1"/>
    </row>
    <row r="2" spans="1:21" ht="24.75" customHeight="1">
      <c r="A2" s="18"/>
      <c r="B2" s="18"/>
      <c r="C2" s="18"/>
      <c r="D2" s="18"/>
      <c r="E2" s="18"/>
      <c r="F2" s="18"/>
      <c r="G2" s="19"/>
      <c r="H2" s="19"/>
      <c r="I2" s="19"/>
      <c r="J2" s="2"/>
      <c r="K2" s="2"/>
      <c r="L2" s="2"/>
      <c r="M2" s="2"/>
      <c r="N2" s="2"/>
      <c r="O2" s="2"/>
      <c r="P2" s="2"/>
      <c r="Q2" s="2"/>
      <c r="R2" s="2"/>
      <c r="S2" s="2"/>
      <c r="T2" s="11"/>
      <c r="U2" s="1"/>
    </row>
    <row r="3" spans="1:21" ht="29.25" customHeight="1">
      <c r="A3" s="59" t="s">
        <v>17</v>
      </c>
      <c r="B3" s="60"/>
      <c r="C3" s="61"/>
      <c r="D3" s="62"/>
      <c r="E3" s="16"/>
      <c r="F3" s="16"/>
      <c r="G3" s="17"/>
      <c r="H3" s="17"/>
      <c r="I3" s="17"/>
      <c r="J3" s="2"/>
      <c r="K3" s="2"/>
      <c r="L3" s="2"/>
      <c r="M3" s="2"/>
      <c r="N3" s="2"/>
      <c r="O3" s="2"/>
      <c r="P3" s="2"/>
      <c r="Q3" s="2"/>
      <c r="R3" s="2"/>
      <c r="S3" s="2"/>
      <c r="T3" s="11"/>
      <c r="U3" s="1"/>
    </row>
    <row r="4" spans="1:21" ht="56.25" customHeight="1">
      <c r="A4" s="3" t="s">
        <v>0</v>
      </c>
      <c r="B4" s="36" t="s">
        <v>1</v>
      </c>
      <c r="C4" s="36" t="s">
        <v>9</v>
      </c>
      <c r="D4" s="36" t="s">
        <v>12</v>
      </c>
      <c r="E4" s="36" t="s">
        <v>2</v>
      </c>
      <c r="F4" s="36" t="s">
        <v>3</v>
      </c>
      <c r="G4" s="36" t="s">
        <v>4</v>
      </c>
      <c r="H4" s="36" t="s">
        <v>5</v>
      </c>
      <c r="I4" s="36" t="s">
        <v>23</v>
      </c>
      <c r="J4" s="36" t="s">
        <v>30</v>
      </c>
      <c r="K4" s="36" t="s">
        <v>25</v>
      </c>
      <c r="L4" s="36" t="s">
        <v>13</v>
      </c>
      <c r="M4" s="36" t="s">
        <v>26</v>
      </c>
      <c r="N4" s="36" t="s">
        <v>10</v>
      </c>
      <c r="O4" s="36" t="s">
        <v>14</v>
      </c>
      <c r="P4" s="36" t="s">
        <v>15</v>
      </c>
      <c r="Q4" s="39" t="s">
        <v>11</v>
      </c>
    </row>
    <row r="5" spans="1:21" ht="15.75" thickBot="1">
      <c r="A5" s="13"/>
      <c r="B5" s="4"/>
      <c r="C5" s="4"/>
      <c r="D5" s="4"/>
      <c r="E5" s="4"/>
      <c r="F5" s="15"/>
      <c r="G5" s="4"/>
      <c r="H5" s="4"/>
      <c r="I5" s="4"/>
      <c r="J5" s="4"/>
      <c r="K5" s="15"/>
      <c r="L5" s="4"/>
      <c r="M5" s="13"/>
      <c r="N5" s="5"/>
      <c r="O5" s="4"/>
      <c r="P5" s="4"/>
      <c r="Q5" s="4"/>
    </row>
    <row r="6" spans="1:21" ht="15.75">
      <c r="A6" s="45" t="s">
        <v>6</v>
      </c>
      <c r="B6" s="50">
        <v>11179</v>
      </c>
      <c r="C6" s="50">
        <v>12663</v>
      </c>
      <c r="D6" s="54">
        <v>17550</v>
      </c>
      <c r="E6" s="50">
        <f>4179+15</f>
        <v>4194</v>
      </c>
      <c r="F6" s="50">
        <v>4713</v>
      </c>
      <c r="G6" s="50">
        <v>11693</v>
      </c>
      <c r="H6" s="50">
        <v>1648</v>
      </c>
      <c r="I6" s="50">
        <v>3889</v>
      </c>
      <c r="J6" s="50">
        <v>1089</v>
      </c>
      <c r="K6" s="50">
        <v>22401</v>
      </c>
      <c r="L6" s="50">
        <v>7405</v>
      </c>
      <c r="M6" s="32">
        <v>2477</v>
      </c>
      <c r="N6" s="52">
        <v>2635</v>
      </c>
      <c r="O6" s="50">
        <v>1819</v>
      </c>
      <c r="P6" s="50">
        <v>5054</v>
      </c>
      <c r="Q6" s="43">
        <f>SUM(B6:P6)</f>
        <v>110409</v>
      </c>
    </row>
    <row r="7" spans="1:21" ht="15.75">
      <c r="A7" s="46" t="s">
        <v>7</v>
      </c>
      <c r="B7" s="51">
        <v>0</v>
      </c>
      <c r="C7" s="55">
        <v>531</v>
      </c>
      <c r="D7" s="55">
        <v>0</v>
      </c>
      <c r="E7" s="51">
        <v>0</v>
      </c>
      <c r="F7" s="51">
        <v>0</v>
      </c>
      <c r="G7" s="51">
        <v>0</v>
      </c>
      <c r="H7" s="51">
        <v>0</v>
      </c>
      <c r="I7" s="51">
        <v>44</v>
      </c>
      <c r="J7" s="51">
        <v>0</v>
      </c>
      <c r="K7" s="51">
        <v>47</v>
      </c>
      <c r="L7" s="51">
        <v>2402</v>
      </c>
      <c r="M7" s="31">
        <v>43</v>
      </c>
      <c r="N7" s="53">
        <v>247</v>
      </c>
      <c r="O7" s="51">
        <v>4150</v>
      </c>
      <c r="P7" s="51">
        <v>4128</v>
      </c>
      <c r="Q7" s="44">
        <f>SUM(B7:P7)</f>
        <v>11592</v>
      </c>
    </row>
    <row r="8" spans="1:21" ht="16.5" thickBot="1">
      <c r="A8" s="47" t="s">
        <v>8</v>
      </c>
      <c r="B8" s="49">
        <f t="shared" ref="B8:P8" si="0">SUM(B6:B7)</f>
        <v>11179</v>
      </c>
      <c r="C8" s="49">
        <f t="shared" si="0"/>
        <v>13194</v>
      </c>
      <c r="D8" s="49">
        <f t="shared" si="0"/>
        <v>17550</v>
      </c>
      <c r="E8" s="49">
        <f t="shared" si="0"/>
        <v>4194</v>
      </c>
      <c r="F8" s="49">
        <f t="shared" si="0"/>
        <v>4713</v>
      </c>
      <c r="G8" s="49">
        <f t="shared" si="0"/>
        <v>11693</v>
      </c>
      <c r="H8" s="49">
        <f t="shared" si="0"/>
        <v>1648</v>
      </c>
      <c r="I8" s="49">
        <f t="shared" si="0"/>
        <v>3933</v>
      </c>
      <c r="J8" s="49">
        <f t="shared" si="0"/>
        <v>1089</v>
      </c>
      <c r="K8" s="49">
        <f t="shared" si="0"/>
        <v>22448</v>
      </c>
      <c r="L8" s="49">
        <f t="shared" si="0"/>
        <v>9807</v>
      </c>
      <c r="M8" s="49">
        <f t="shared" si="0"/>
        <v>2520</v>
      </c>
      <c r="N8" s="49">
        <f t="shared" si="0"/>
        <v>2882</v>
      </c>
      <c r="O8" s="49">
        <f t="shared" si="0"/>
        <v>5969</v>
      </c>
      <c r="P8" s="49">
        <f t="shared" si="0"/>
        <v>9182</v>
      </c>
      <c r="Q8" s="41">
        <f>SUM(B8:P8)</f>
        <v>122001</v>
      </c>
    </row>
    <row r="9" spans="1:2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</row>
    <row r="10" spans="1:21" ht="21" customHeight="1">
      <c r="D10" s="10"/>
      <c r="H10" s="12"/>
    </row>
    <row r="11" spans="1:21" ht="16.5" customHeight="1">
      <c r="D11" s="30"/>
      <c r="E11" s="29"/>
    </row>
    <row r="12" spans="1:21" ht="33" customHeight="1">
      <c r="A12" s="63" t="s">
        <v>21</v>
      </c>
      <c r="B12" s="60"/>
      <c r="C12" s="61"/>
      <c r="D12" s="61"/>
      <c r="E12" s="62"/>
      <c r="F12" s="28"/>
    </row>
    <row r="13" spans="1:21" ht="55.5" customHeight="1">
      <c r="A13" s="27" t="s">
        <v>0</v>
      </c>
      <c r="B13" s="37" t="s">
        <v>16</v>
      </c>
      <c r="C13" s="38" t="s">
        <v>18</v>
      </c>
      <c r="D13" s="38" t="s">
        <v>5</v>
      </c>
      <c r="E13" s="38" t="s">
        <v>19</v>
      </c>
      <c r="F13" s="37" t="s">
        <v>22</v>
      </c>
      <c r="G13" s="37" t="s">
        <v>24</v>
      </c>
      <c r="H13" s="37" t="s">
        <v>20</v>
      </c>
      <c r="I13" s="37" t="s">
        <v>27</v>
      </c>
      <c r="J13" s="40" t="s">
        <v>11</v>
      </c>
      <c r="M13" s="35"/>
    </row>
    <row r="14" spans="1:21" ht="15.75" thickBot="1">
      <c r="A14" s="24"/>
      <c r="B14" s="25"/>
      <c r="C14" s="25"/>
      <c r="D14" s="25"/>
      <c r="E14" s="25"/>
      <c r="F14" s="26"/>
      <c r="G14" s="25"/>
      <c r="H14" s="26"/>
      <c r="I14" s="26"/>
      <c r="J14" s="33"/>
      <c r="K14" s="34"/>
    </row>
    <row r="15" spans="1:21" ht="35.25" customHeight="1" thickBot="1">
      <c r="A15" s="48" t="s">
        <v>28</v>
      </c>
      <c r="B15" s="49">
        <v>2300</v>
      </c>
      <c r="C15" s="49">
        <v>588</v>
      </c>
      <c r="D15" s="49">
        <v>5360</v>
      </c>
      <c r="E15" s="49">
        <v>1920</v>
      </c>
      <c r="F15" s="49">
        <v>1366</v>
      </c>
      <c r="G15" s="49">
        <v>1041</v>
      </c>
      <c r="H15" s="49">
        <v>1206</v>
      </c>
      <c r="I15" s="49">
        <v>966</v>
      </c>
      <c r="J15" s="42">
        <f>SUM(B15:I15)</f>
        <v>14747</v>
      </c>
    </row>
    <row r="16" spans="1:21">
      <c r="A16" s="20"/>
      <c r="B16" s="21"/>
      <c r="C16" s="21"/>
      <c r="D16" s="9"/>
      <c r="E16" s="22"/>
      <c r="F16" s="23"/>
      <c r="G16" s="22"/>
      <c r="H16" s="22"/>
      <c r="I16" s="23"/>
      <c r="J16" s="23"/>
    </row>
    <row r="22" spans="1:1">
      <c r="A22" s="14"/>
    </row>
  </sheetData>
  <mergeCells count="3">
    <mergeCell ref="A1:I1"/>
    <mergeCell ref="A3:D3"/>
    <mergeCell ref="A12:E12"/>
  </mergeCells>
  <pageMargins left="0.7" right="0.7" top="0.75" bottom="0.75" header="0.3" footer="0.3"/>
  <pageSetup paperSize="9" scale="66" orientation="landscape" r:id="rId1"/>
  <ignoredErrors>
    <ignoredError sqref="Q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2016-09-27T12:58:02Z</dcterms:modified>
</cp:coreProperties>
</file>